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tabRatio="791" activeTab="0"/>
  </bookViews>
  <sheets>
    <sheet name="CR VIVU 2" sheetId="1" r:id="rId1"/>
  </sheets>
  <definedNames>
    <definedName name="_xlnm._FilterDatabase" localSheetId="0" hidden="1">'CR VIVU 2'!$B$9:$K$40</definedName>
    <definedName name="_xlnm.Print_Area" localSheetId="0">'CR VIVU 2'!$B$1:$L$42</definedName>
  </definedNames>
  <calcPr fullCalcOnLoad="1"/>
</workbook>
</file>

<file path=xl/sharedStrings.xml><?xml version="1.0" encoding="utf-8"?>
<sst xmlns="http://schemas.openxmlformats.org/spreadsheetml/2006/main" count="83" uniqueCount="55">
  <si>
    <t>Nr. Crt</t>
  </si>
  <si>
    <t>Ap.</t>
  </si>
  <si>
    <t>Scara</t>
  </si>
  <si>
    <t>A</t>
  </si>
  <si>
    <t>B</t>
  </si>
  <si>
    <t xml:space="preserve"> </t>
  </si>
  <si>
    <t>Nume Prenume</t>
  </si>
  <si>
    <t>Cheltuieli totale (C+M+I)</t>
  </si>
  <si>
    <t>Din 
care:</t>
  </si>
  <si>
    <t>Adresa BLOC:</t>
  </si>
  <si>
    <t>costuri unitare (lei/mp)</t>
  </si>
  <si>
    <t>Total 25%:</t>
  </si>
  <si>
    <t>Cheltuieli comune
(mai putin tamplaria individuala)</t>
  </si>
  <si>
    <t>Cheltuieli individuale 
(tâmplăria individuala)</t>
  </si>
  <si>
    <t>NISTOR DOINA</t>
  </si>
  <si>
    <t>MIRON DORINA</t>
  </si>
  <si>
    <t xml:space="preserve">TAMAS ADRIAN </t>
  </si>
  <si>
    <t>FILIMON IOAN</t>
  </si>
  <si>
    <t>POP CRISTIAN</t>
  </si>
  <si>
    <t xml:space="preserve">BRATAN GEORGETA </t>
  </si>
  <si>
    <t>BAYAN NIDAL</t>
  </si>
  <si>
    <t>URSAN MIHAITA</t>
  </si>
  <si>
    <t>WEBER BELA-DANUT</t>
  </si>
  <si>
    <t>CRISTUREAN DANIEL</t>
  </si>
  <si>
    <t xml:space="preserve">STANCIU CARMEN </t>
  </si>
  <si>
    <t>BODIU VIOREL</t>
  </si>
  <si>
    <t xml:space="preserve">UNGUR FLORIN </t>
  </si>
  <si>
    <t>PATESAN MARIA</t>
  </si>
  <si>
    <t>BACIU RADU</t>
  </si>
  <si>
    <t>BALAN D.CRISTIAN</t>
  </si>
  <si>
    <t>BALAN MIHAI</t>
  </si>
  <si>
    <t xml:space="preserve">SCHIFFBAUMAR ELENA </t>
  </si>
  <si>
    <t xml:space="preserve">LOBONTIU DRAGOS </t>
  </si>
  <si>
    <t>GARAZ RAZVAN</t>
  </si>
  <si>
    <t>GREC HORATIU</t>
  </si>
  <si>
    <t>CHIRA IOAN</t>
  </si>
  <si>
    <t xml:space="preserve">MIHALCA MONICA </t>
  </si>
  <si>
    <t>SANGEOERZAN EMILIA</t>
  </si>
  <si>
    <t>HOPIRCA ADRIAN</t>
  </si>
  <si>
    <t>BRATFALEAN ADRIAN</t>
  </si>
  <si>
    <t>HOPIRCA LEONIDA</t>
  </si>
  <si>
    <t>CRACANA ADRIAN</t>
  </si>
  <si>
    <t>Str. C R Vivu  Nr. 2</t>
  </si>
  <si>
    <t>Cost total (lei/ap)
100%</t>
  </si>
  <si>
    <t>Cota locatari (lei/ap) 
25%</t>
  </si>
  <si>
    <t>Cota locatari (lei/ap) 
3,5%</t>
  </si>
  <si>
    <t>MIHALCE TEODOR</t>
  </si>
  <si>
    <t>Sup Utila
(mp/ap)</t>
  </si>
  <si>
    <t>Tâmplărie
 (mp/ap)</t>
  </si>
  <si>
    <t>Cost 
comune</t>
  </si>
  <si>
    <t>Cost
tâmplărie</t>
  </si>
  <si>
    <t xml:space="preserve">MOGOSMORTEAN VIRGINIA </t>
  </si>
  <si>
    <t>ANEXA NR. 1</t>
  </si>
  <si>
    <t>a Consiliului local al municipiului Bistrița</t>
  </si>
  <si>
    <t>la Hotărârea nr.18/30 IANUARIE 2020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</si>
</sst>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lei&quot;;\-#,##0\ &quot;lei&quot;"/>
    <numFmt numFmtId="179" formatCode="#,##0\ &quot;lei&quot;;[Red]\-#,##0\ &quot;lei&quot;"/>
    <numFmt numFmtId="180" formatCode="#,##0.00\ &quot;lei&quot;;\-#,##0.00\ &quot;lei&quot;"/>
    <numFmt numFmtId="181" formatCode="#,##0.00\ &quot;lei&quot;;[Red]\-#,##0.00\ &quot;lei&quot;"/>
    <numFmt numFmtId="182" formatCode="_-* #,##0\ &quot;lei&quot;_-;\-* #,##0\ &quot;lei&quot;_-;_-* &quot;-&quot;\ &quot;lei&quot;_-;_-@_-"/>
    <numFmt numFmtId="183" formatCode="_-* #,##0\ _l_e_i_-;\-* #,##0\ _l_e_i_-;_-* &quot;-&quot;\ _l_e_i_-;_-@_-"/>
    <numFmt numFmtId="184" formatCode="_-* #,##0.00\ &quot;lei&quot;_-;\-* #,##0.00\ &quot;lei&quot;_-;_-* &quot;-&quot;??\ &quot;lei&quot;_-;_-@_-"/>
    <numFmt numFmtId="185" formatCode="_-* #,##0.00\ _l_e_i_-;\-* #,##0.00\ _l_e_i_-;_-* &quot;-&quot;??\ _l_e_i_-;_-@_-"/>
    <numFmt numFmtId="186" formatCode="#,##0.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-Rom"/>
      <family val="0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186" fontId="0" fillId="0" borderId="10" xfId="0" applyNumberFormat="1" applyFont="1" applyFill="1" applyBorder="1" applyAlignment="1">
      <alignment horizontal="right"/>
    </xf>
    <xf numFmtId="10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right"/>
    </xf>
    <xf numFmtId="9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41" fillId="0" borderId="0" xfId="0" applyFont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1"/>
  <sheetViews>
    <sheetView tabSelected="1" zoomScalePageLayoutView="85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L7" sqref="L7"/>
    </sheetView>
  </sheetViews>
  <sheetFormatPr defaultColWidth="9.140625" defaultRowHeight="15"/>
  <cols>
    <col min="1" max="1" width="2.57421875" style="0" customWidth="1"/>
    <col min="2" max="2" width="4.8515625" style="0" customWidth="1"/>
    <col min="3" max="3" width="6.8515625" style="0" customWidth="1"/>
    <col min="4" max="4" width="6.7109375" style="0" customWidth="1"/>
    <col min="5" max="5" width="32.28125" style="0" customWidth="1"/>
    <col min="6" max="6" width="15.140625" style="0" customWidth="1"/>
    <col min="7" max="7" width="12.140625" style="0" customWidth="1"/>
    <col min="8" max="8" width="13.57421875" style="0" customWidth="1"/>
    <col min="9" max="9" width="12.57421875" style="0" customWidth="1"/>
    <col min="10" max="10" width="13.57421875" style="0" customWidth="1"/>
    <col min="11" max="11" width="12.57421875" style="0" customWidth="1"/>
    <col min="12" max="12" width="10.140625" style="10" bestFit="1" customWidth="1"/>
  </cols>
  <sheetData>
    <row r="2" ht="15">
      <c r="L2" s="34" t="s">
        <v>52</v>
      </c>
    </row>
    <row r="3" spans="4:12" ht="15.75">
      <c r="D3" s="14" t="s">
        <v>9</v>
      </c>
      <c r="E3" s="15" t="s">
        <v>42</v>
      </c>
      <c r="F3" s="12"/>
      <c r="L3" s="33" t="s">
        <v>54</v>
      </c>
    </row>
    <row r="4" spans="4:10" ht="15">
      <c r="D4" s="13"/>
      <c r="E4" s="13" t="s">
        <v>7</v>
      </c>
      <c r="F4" s="9">
        <f>F5+F6</f>
        <v>791174.52</v>
      </c>
      <c r="G4" s="28">
        <v>0.25</v>
      </c>
      <c r="J4" t="s">
        <v>53</v>
      </c>
    </row>
    <row r="5" spans="4:7" ht="30">
      <c r="D5" s="31" t="s">
        <v>8</v>
      </c>
      <c r="E5" s="17" t="s">
        <v>12</v>
      </c>
      <c r="F5" s="29">
        <v>650415.82</v>
      </c>
      <c r="G5" s="8">
        <f>F5*G4</f>
        <v>162603.955</v>
      </c>
    </row>
    <row r="6" spans="4:9" ht="30">
      <c r="D6" s="32"/>
      <c r="E6" s="17" t="s">
        <v>13</v>
      </c>
      <c r="F6" s="23">
        <v>140758.7</v>
      </c>
      <c r="G6" s="8">
        <f>F6*G4</f>
        <v>35189.675</v>
      </c>
      <c r="I6" s="1"/>
    </row>
    <row r="7" spans="4:7" ht="15">
      <c r="D7" s="3"/>
      <c r="E7" s="3"/>
      <c r="F7" s="16" t="s">
        <v>11</v>
      </c>
      <c r="G7" s="9">
        <f>G5+G6</f>
        <v>197793.63</v>
      </c>
    </row>
    <row r="8" spans="2:7" ht="15.75">
      <c r="B8" s="1" t="s">
        <v>5</v>
      </c>
      <c r="D8" s="3"/>
      <c r="E8" s="30" t="s">
        <v>10</v>
      </c>
      <c r="F8" s="8">
        <f>F5/F40</f>
        <v>299.1132684595857</v>
      </c>
      <c r="G8" s="8">
        <f>F6/G40</f>
        <v>449.67957319021144</v>
      </c>
    </row>
    <row r="9" spans="2:12" ht="60">
      <c r="B9" s="2" t="s">
        <v>0</v>
      </c>
      <c r="C9" s="2" t="s">
        <v>1</v>
      </c>
      <c r="D9" s="2" t="s">
        <v>2</v>
      </c>
      <c r="E9" s="2" t="s">
        <v>6</v>
      </c>
      <c r="F9" s="22" t="s">
        <v>47</v>
      </c>
      <c r="G9" s="19" t="s">
        <v>48</v>
      </c>
      <c r="H9" s="19" t="s">
        <v>49</v>
      </c>
      <c r="I9" s="19" t="s">
        <v>50</v>
      </c>
      <c r="J9" s="19" t="s">
        <v>43</v>
      </c>
      <c r="K9" s="19" t="s">
        <v>44</v>
      </c>
      <c r="L9" s="20" t="s">
        <v>45</v>
      </c>
    </row>
    <row r="10" spans="2:12" ht="15">
      <c r="B10" s="3">
        <v>1</v>
      </c>
      <c r="C10" s="4">
        <v>1</v>
      </c>
      <c r="D10" s="4" t="s">
        <v>3</v>
      </c>
      <c r="E10" s="24" t="s">
        <v>14</v>
      </c>
      <c r="F10" s="5">
        <v>78.5</v>
      </c>
      <c r="G10" s="18">
        <v>9.65</v>
      </c>
      <c r="H10" s="7">
        <f aca="true" t="shared" si="0" ref="H10:H39">F10*$F$8</f>
        <v>23480.391574077476</v>
      </c>
      <c r="I10" s="7">
        <f aca="true" t="shared" si="1" ref="I10:I39">G10*$G$8</f>
        <v>4339.4078812855405</v>
      </c>
      <c r="J10" s="7">
        <f>H10+I10</f>
        <v>27819.799455363016</v>
      </c>
      <c r="K10" s="6">
        <f>J10*25%</f>
        <v>6954.949863840754</v>
      </c>
      <c r="L10" s="21">
        <f>J10*3.5%</f>
        <v>973.6929809377057</v>
      </c>
    </row>
    <row r="11" spans="2:12" ht="15">
      <c r="B11" s="3">
        <v>2</v>
      </c>
      <c r="C11" s="4">
        <v>2</v>
      </c>
      <c r="D11" s="4" t="s">
        <v>3</v>
      </c>
      <c r="E11" s="24" t="s">
        <v>29</v>
      </c>
      <c r="F11" s="5">
        <v>54.6</v>
      </c>
      <c r="G11" s="18">
        <v>0</v>
      </c>
      <c r="H11" s="7">
        <f t="shared" si="0"/>
        <v>16331.58445789338</v>
      </c>
      <c r="I11" s="7">
        <f t="shared" si="1"/>
        <v>0</v>
      </c>
      <c r="J11" s="7">
        <f aca="true" t="shared" si="2" ref="J11:J39">H11+I11</f>
        <v>16331.58445789338</v>
      </c>
      <c r="K11" s="6">
        <f aca="true" t="shared" si="3" ref="K11:K39">J11*25%</f>
        <v>4082.896114473345</v>
      </c>
      <c r="L11" s="21">
        <f aca="true" t="shared" si="4" ref="L11:L40">J11*3.5%</f>
        <v>571.6054560262684</v>
      </c>
    </row>
    <row r="12" spans="2:12" ht="15">
      <c r="B12" s="3">
        <v>3</v>
      </c>
      <c r="C12" s="4">
        <v>3</v>
      </c>
      <c r="D12" s="4" t="s">
        <v>3</v>
      </c>
      <c r="E12" s="24" t="s">
        <v>30</v>
      </c>
      <c r="F12" s="5">
        <v>54.6</v>
      </c>
      <c r="G12" s="18">
        <v>0</v>
      </c>
      <c r="H12" s="7">
        <f t="shared" si="0"/>
        <v>16331.58445789338</v>
      </c>
      <c r="I12" s="7">
        <f t="shared" si="1"/>
        <v>0</v>
      </c>
      <c r="J12" s="7">
        <f t="shared" si="2"/>
        <v>16331.58445789338</v>
      </c>
      <c r="K12" s="6">
        <f t="shared" si="3"/>
        <v>4082.896114473345</v>
      </c>
      <c r="L12" s="21">
        <f t="shared" si="4"/>
        <v>571.6054560262684</v>
      </c>
    </row>
    <row r="13" spans="2:12" ht="15">
      <c r="B13" s="3">
        <v>4</v>
      </c>
      <c r="C13" s="4">
        <v>4</v>
      </c>
      <c r="D13" s="4" t="s">
        <v>3</v>
      </c>
      <c r="E13" s="24" t="s">
        <v>31</v>
      </c>
      <c r="F13" s="5">
        <v>73.18</v>
      </c>
      <c r="G13" s="18">
        <v>20.25</v>
      </c>
      <c r="H13" s="7">
        <f t="shared" si="0"/>
        <v>21889.108985872484</v>
      </c>
      <c r="I13" s="7">
        <f t="shared" si="1"/>
        <v>9106.011357101781</v>
      </c>
      <c r="J13" s="7">
        <f t="shared" si="2"/>
        <v>30995.120342974267</v>
      </c>
      <c r="K13" s="6">
        <f t="shared" si="3"/>
        <v>7748.780085743567</v>
      </c>
      <c r="L13" s="21">
        <f t="shared" si="4"/>
        <v>1084.8292120040994</v>
      </c>
    </row>
    <row r="14" spans="2:12" ht="15">
      <c r="B14" s="3">
        <v>5</v>
      </c>
      <c r="C14" s="4">
        <v>5</v>
      </c>
      <c r="D14" s="4" t="s">
        <v>3</v>
      </c>
      <c r="E14" s="24" t="s">
        <v>32</v>
      </c>
      <c r="F14" s="5">
        <v>70.91</v>
      </c>
      <c r="G14" s="18">
        <v>13.38</v>
      </c>
      <c r="H14" s="7">
        <f t="shared" si="0"/>
        <v>21210.12186646922</v>
      </c>
      <c r="I14" s="7">
        <f t="shared" si="1"/>
        <v>6016.712689285029</v>
      </c>
      <c r="J14" s="7">
        <f t="shared" si="2"/>
        <v>27226.83455575425</v>
      </c>
      <c r="K14" s="6">
        <f t="shared" si="3"/>
        <v>6806.708638938562</v>
      </c>
      <c r="L14" s="21">
        <f t="shared" si="4"/>
        <v>952.9392094513988</v>
      </c>
    </row>
    <row r="15" spans="2:12" ht="15">
      <c r="B15" s="3">
        <v>6</v>
      </c>
      <c r="C15" s="4">
        <v>6</v>
      </c>
      <c r="D15" s="4" t="s">
        <v>3</v>
      </c>
      <c r="E15" s="24" t="s">
        <v>33</v>
      </c>
      <c r="F15" s="5">
        <v>78.29</v>
      </c>
      <c r="G15" s="18">
        <v>19.35</v>
      </c>
      <c r="H15" s="7">
        <f t="shared" si="0"/>
        <v>23417.577787700968</v>
      </c>
      <c r="I15" s="7">
        <f t="shared" si="1"/>
        <v>8701.299741230592</v>
      </c>
      <c r="J15" s="7">
        <f t="shared" si="2"/>
        <v>32118.87752893156</v>
      </c>
      <c r="K15" s="6">
        <f t="shared" si="3"/>
        <v>8029.71938223289</v>
      </c>
      <c r="L15" s="21">
        <f t="shared" si="4"/>
        <v>1124.1607135126046</v>
      </c>
    </row>
    <row r="16" spans="2:12" ht="15">
      <c r="B16" s="3">
        <v>7</v>
      </c>
      <c r="C16" s="4">
        <v>7</v>
      </c>
      <c r="D16" s="4" t="s">
        <v>3</v>
      </c>
      <c r="E16" s="24" t="s">
        <v>34</v>
      </c>
      <c r="F16" s="5">
        <v>73.18</v>
      </c>
      <c r="G16" s="18">
        <v>14.52</v>
      </c>
      <c r="H16" s="7">
        <f t="shared" si="0"/>
        <v>21889.108985872484</v>
      </c>
      <c r="I16" s="7">
        <f t="shared" si="1"/>
        <v>6529.34740272187</v>
      </c>
      <c r="J16" s="7">
        <f t="shared" si="2"/>
        <v>28418.456388594353</v>
      </c>
      <c r="K16" s="6">
        <f t="shared" si="3"/>
        <v>7104.614097148588</v>
      </c>
      <c r="L16" s="21">
        <f t="shared" si="4"/>
        <v>994.6459736008024</v>
      </c>
    </row>
    <row r="17" spans="2:12" ht="15">
      <c r="B17" s="3">
        <v>8</v>
      </c>
      <c r="C17" s="4">
        <v>8</v>
      </c>
      <c r="D17" s="4" t="s">
        <v>3</v>
      </c>
      <c r="E17" s="25" t="s">
        <v>51</v>
      </c>
      <c r="F17" s="5">
        <v>70.81</v>
      </c>
      <c r="G17" s="18">
        <v>18.25</v>
      </c>
      <c r="H17" s="7">
        <f t="shared" si="0"/>
        <v>21180.210539623266</v>
      </c>
      <c r="I17" s="7">
        <f t="shared" si="1"/>
        <v>8206.652210721359</v>
      </c>
      <c r="J17" s="7">
        <f t="shared" si="2"/>
        <v>29386.862750344626</v>
      </c>
      <c r="K17" s="6">
        <f t="shared" si="3"/>
        <v>7346.7156875861565</v>
      </c>
      <c r="L17" s="21">
        <f t="shared" si="4"/>
        <v>1028.540196262062</v>
      </c>
    </row>
    <row r="18" spans="2:12" ht="15">
      <c r="B18" s="3">
        <v>9</v>
      </c>
      <c r="C18" s="4">
        <v>9</v>
      </c>
      <c r="D18" s="4" t="s">
        <v>3</v>
      </c>
      <c r="E18" s="24" t="s">
        <v>35</v>
      </c>
      <c r="F18" s="5">
        <v>78.29</v>
      </c>
      <c r="G18" s="18">
        <v>9.38</v>
      </c>
      <c r="H18" s="7">
        <f t="shared" si="0"/>
        <v>23417.577787700968</v>
      </c>
      <c r="I18" s="7">
        <f t="shared" si="1"/>
        <v>4217.994396524184</v>
      </c>
      <c r="J18" s="7">
        <f t="shared" si="2"/>
        <v>27635.57218422515</v>
      </c>
      <c r="K18" s="6">
        <f t="shared" si="3"/>
        <v>6908.893046056288</v>
      </c>
      <c r="L18" s="21">
        <f t="shared" si="4"/>
        <v>967.2450264478804</v>
      </c>
    </row>
    <row r="19" spans="2:12" ht="15">
      <c r="B19" s="3">
        <v>10</v>
      </c>
      <c r="C19" s="4">
        <v>10</v>
      </c>
      <c r="D19" s="4" t="s">
        <v>3</v>
      </c>
      <c r="E19" s="24" t="s">
        <v>36</v>
      </c>
      <c r="F19" s="5">
        <v>74.65</v>
      </c>
      <c r="G19" s="18">
        <v>14.87</v>
      </c>
      <c r="H19" s="7">
        <f t="shared" si="0"/>
        <v>22328.805490508075</v>
      </c>
      <c r="I19" s="7">
        <f t="shared" si="1"/>
        <v>6686.735253338444</v>
      </c>
      <c r="J19" s="7">
        <f t="shared" si="2"/>
        <v>29015.54074384652</v>
      </c>
      <c r="K19" s="6">
        <f t="shared" si="3"/>
        <v>7253.88518596163</v>
      </c>
      <c r="L19" s="21">
        <f t="shared" si="4"/>
        <v>1015.5439260346283</v>
      </c>
    </row>
    <row r="20" spans="2:12" ht="15">
      <c r="B20" s="3">
        <v>11</v>
      </c>
      <c r="C20" s="4">
        <v>11</v>
      </c>
      <c r="D20" s="4" t="s">
        <v>3</v>
      </c>
      <c r="E20" s="24" t="s">
        <v>37</v>
      </c>
      <c r="F20" s="5">
        <v>70.91</v>
      </c>
      <c r="G20" s="18">
        <v>19.86</v>
      </c>
      <c r="H20" s="7">
        <f t="shared" si="0"/>
        <v>21210.12186646922</v>
      </c>
      <c r="I20" s="7">
        <f t="shared" si="1"/>
        <v>8930.6363235576</v>
      </c>
      <c r="J20" s="7">
        <f t="shared" si="2"/>
        <v>30140.75819002682</v>
      </c>
      <c r="K20" s="6">
        <f t="shared" si="3"/>
        <v>7535.189547506705</v>
      </c>
      <c r="L20" s="21">
        <f t="shared" si="4"/>
        <v>1054.9265366509387</v>
      </c>
    </row>
    <row r="21" spans="2:12" ht="12.75" customHeight="1">
      <c r="B21" s="3">
        <v>12</v>
      </c>
      <c r="C21" s="4">
        <v>12</v>
      </c>
      <c r="D21" s="4" t="s">
        <v>3</v>
      </c>
      <c r="E21" s="24" t="s">
        <v>38</v>
      </c>
      <c r="F21" s="5">
        <v>78.29</v>
      </c>
      <c r="G21" s="18">
        <v>19.13</v>
      </c>
      <c r="H21" s="7">
        <f t="shared" si="0"/>
        <v>23417.577787700968</v>
      </c>
      <c r="I21" s="7">
        <f t="shared" si="1"/>
        <v>8602.370235128745</v>
      </c>
      <c r="J21" s="7">
        <f t="shared" si="2"/>
        <v>32019.94802282971</v>
      </c>
      <c r="K21" s="6">
        <f t="shared" si="3"/>
        <v>8004.987005707428</v>
      </c>
      <c r="L21" s="21">
        <f t="shared" si="4"/>
        <v>1120.69818079904</v>
      </c>
    </row>
    <row r="22" spans="2:12" ht="15">
      <c r="B22" s="3">
        <v>13</v>
      </c>
      <c r="C22" s="4">
        <v>13</v>
      </c>
      <c r="D22" s="4" t="s">
        <v>3</v>
      </c>
      <c r="E22" s="24" t="s">
        <v>39</v>
      </c>
      <c r="F22" s="5">
        <v>74.65</v>
      </c>
      <c r="G22" s="18">
        <v>0</v>
      </c>
      <c r="H22" s="7">
        <f t="shared" si="0"/>
        <v>22328.805490508075</v>
      </c>
      <c r="I22" s="7">
        <f t="shared" si="1"/>
        <v>0</v>
      </c>
      <c r="J22" s="7">
        <f t="shared" si="2"/>
        <v>22328.805490508075</v>
      </c>
      <c r="K22" s="6">
        <f t="shared" si="3"/>
        <v>5582.201372627019</v>
      </c>
      <c r="L22" s="21">
        <f t="shared" si="4"/>
        <v>781.5081921677827</v>
      </c>
    </row>
    <row r="23" spans="2:12" ht="15">
      <c r="B23" s="3">
        <v>14</v>
      </c>
      <c r="C23" s="4">
        <v>14</v>
      </c>
      <c r="D23" s="4" t="s">
        <v>3</v>
      </c>
      <c r="E23" s="24" t="s">
        <v>40</v>
      </c>
      <c r="F23" s="5">
        <v>54.6</v>
      </c>
      <c r="G23" s="18">
        <v>18.55</v>
      </c>
      <c r="H23" s="7">
        <f t="shared" si="0"/>
        <v>16331.58445789338</v>
      </c>
      <c r="I23" s="7">
        <f t="shared" si="1"/>
        <v>8341.556082678422</v>
      </c>
      <c r="J23" s="7">
        <f t="shared" si="2"/>
        <v>24673.140540571803</v>
      </c>
      <c r="K23" s="6">
        <f t="shared" si="3"/>
        <v>6168.285135142951</v>
      </c>
      <c r="L23" s="21">
        <f t="shared" si="4"/>
        <v>863.5599189200132</v>
      </c>
    </row>
    <row r="24" spans="2:12" ht="13.5" customHeight="1">
      <c r="B24" s="3">
        <v>15</v>
      </c>
      <c r="C24" s="4">
        <v>15</v>
      </c>
      <c r="D24" s="4" t="s">
        <v>3</v>
      </c>
      <c r="E24" s="24" t="s">
        <v>41</v>
      </c>
      <c r="F24" s="5">
        <v>78.29</v>
      </c>
      <c r="G24" s="18">
        <v>0</v>
      </c>
      <c r="H24" s="7">
        <f t="shared" si="0"/>
        <v>23417.577787700968</v>
      </c>
      <c r="I24" s="7">
        <f t="shared" si="1"/>
        <v>0</v>
      </c>
      <c r="J24" s="7">
        <f t="shared" si="2"/>
        <v>23417.577787700968</v>
      </c>
      <c r="K24" s="6">
        <f t="shared" si="3"/>
        <v>5854.394446925242</v>
      </c>
      <c r="L24" s="21">
        <f t="shared" si="4"/>
        <v>819.6152225695339</v>
      </c>
    </row>
    <row r="25" spans="2:12" ht="15">
      <c r="B25" s="3">
        <v>19</v>
      </c>
      <c r="C25" s="4">
        <v>16</v>
      </c>
      <c r="D25" s="4" t="s">
        <v>4</v>
      </c>
      <c r="E25" s="24" t="s">
        <v>28</v>
      </c>
      <c r="F25" s="5">
        <v>70</v>
      </c>
      <c r="G25" s="18">
        <v>18.31</v>
      </c>
      <c r="H25" s="7">
        <f t="shared" si="0"/>
        <v>20937.928792171</v>
      </c>
      <c r="I25" s="7">
        <f t="shared" si="1"/>
        <v>8233.63298511277</v>
      </c>
      <c r="J25" s="7">
        <f t="shared" si="2"/>
        <v>29171.56177728377</v>
      </c>
      <c r="K25" s="6">
        <f t="shared" si="3"/>
        <v>7292.890444320942</v>
      </c>
      <c r="L25" s="21">
        <f t="shared" si="4"/>
        <v>1021.004662204932</v>
      </c>
    </row>
    <row r="26" spans="2:12" ht="15">
      <c r="B26" s="3">
        <v>20</v>
      </c>
      <c r="C26" s="4">
        <v>17</v>
      </c>
      <c r="D26" s="4" t="s">
        <v>4</v>
      </c>
      <c r="E26" s="24" t="s">
        <v>15</v>
      </c>
      <c r="F26" s="5">
        <v>72.69</v>
      </c>
      <c r="G26" s="18">
        <v>0</v>
      </c>
      <c r="H26" s="7">
        <f t="shared" si="0"/>
        <v>21742.543484327285</v>
      </c>
      <c r="I26" s="7">
        <f t="shared" si="1"/>
        <v>0</v>
      </c>
      <c r="J26" s="7">
        <f t="shared" si="2"/>
        <v>21742.543484327285</v>
      </c>
      <c r="K26" s="6">
        <f t="shared" si="3"/>
        <v>5435.635871081821</v>
      </c>
      <c r="L26" s="21">
        <f t="shared" si="4"/>
        <v>760.989021951455</v>
      </c>
    </row>
    <row r="27" spans="2:12" ht="15">
      <c r="B27" s="3">
        <v>21</v>
      </c>
      <c r="C27" s="4">
        <v>18</v>
      </c>
      <c r="D27" s="4" t="s">
        <v>4</v>
      </c>
      <c r="E27" s="24" t="s">
        <v>16</v>
      </c>
      <c r="F27" s="5">
        <v>77.82</v>
      </c>
      <c r="G27" s="18">
        <v>0</v>
      </c>
      <c r="H27" s="7">
        <f t="shared" si="0"/>
        <v>23276.994551524956</v>
      </c>
      <c r="I27" s="7">
        <f t="shared" si="1"/>
        <v>0</v>
      </c>
      <c r="J27" s="7">
        <f t="shared" si="2"/>
        <v>23276.994551524956</v>
      </c>
      <c r="K27" s="6">
        <f t="shared" si="3"/>
        <v>5819.248637881239</v>
      </c>
      <c r="L27" s="21">
        <f t="shared" si="4"/>
        <v>814.6948093033735</v>
      </c>
    </row>
    <row r="28" spans="2:12" ht="15">
      <c r="B28" s="3">
        <v>22</v>
      </c>
      <c r="C28" s="4">
        <v>19</v>
      </c>
      <c r="D28" s="4" t="s">
        <v>4</v>
      </c>
      <c r="E28" s="24" t="s">
        <v>17</v>
      </c>
      <c r="F28" s="5">
        <v>72.69</v>
      </c>
      <c r="G28" s="18">
        <v>18.07</v>
      </c>
      <c r="H28" s="7">
        <f t="shared" si="0"/>
        <v>21742.543484327285</v>
      </c>
      <c r="I28" s="7">
        <f t="shared" si="1"/>
        <v>8125.709887547121</v>
      </c>
      <c r="J28" s="7">
        <f t="shared" si="2"/>
        <v>29868.253371874405</v>
      </c>
      <c r="K28" s="6">
        <f t="shared" si="3"/>
        <v>7467.063342968601</v>
      </c>
      <c r="L28" s="21">
        <f t="shared" si="4"/>
        <v>1045.3888680156042</v>
      </c>
    </row>
    <row r="29" spans="2:12" ht="15">
      <c r="B29" s="3">
        <v>23</v>
      </c>
      <c r="C29" s="4">
        <v>20</v>
      </c>
      <c r="D29" s="4" t="s">
        <v>4</v>
      </c>
      <c r="E29" s="24" t="s">
        <v>18</v>
      </c>
      <c r="F29" s="5">
        <v>79.43</v>
      </c>
      <c r="G29" s="18">
        <v>0</v>
      </c>
      <c r="H29" s="7">
        <f t="shared" si="0"/>
        <v>23758.566913744893</v>
      </c>
      <c r="I29" s="7">
        <f t="shared" si="1"/>
        <v>0</v>
      </c>
      <c r="J29" s="7">
        <f t="shared" si="2"/>
        <v>23758.566913744893</v>
      </c>
      <c r="K29" s="6">
        <f t="shared" si="3"/>
        <v>5939.641728436223</v>
      </c>
      <c r="L29" s="21">
        <f t="shared" si="4"/>
        <v>831.5498419810714</v>
      </c>
    </row>
    <row r="30" spans="2:12" ht="15">
      <c r="B30" s="3">
        <v>24</v>
      </c>
      <c r="C30" s="4">
        <v>21</v>
      </c>
      <c r="D30" s="4" t="s">
        <v>4</v>
      </c>
      <c r="E30" s="24" t="s">
        <v>19</v>
      </c>
      <c r="F30" s="5">
        <v>77.82</v>
      </c>
      <c r="G30" s="18">
        <v>19.49</v>
      </c>
      <c r="H30" s="7">
        <f t="shared" si="0"/>
        <v>23276.994551524956</v>
      </c>
      <c r="I30" s="7">
        <f t="shared" si="1"/>
        <v>8764.25488147722</v>
      </c>
      <c r="J30" s="7">
        <f t="shared" si="2"/>
        <v>32041.249433002176</v>
      </c>
      <c r="K30" s="6">
        <f t="shared" si="3"/>
        <v>8010.312358250544</v>
      </c>
      <c r="L30" s="21">
        <f t="shared" si="4"/>
        <v>1121.4437301550763</v>
      </c>
    </row>
    <row r="31" spans="2:12" ht="15">
      <c r="B31" s="3">
        <v>25</v>
      </c>
      <c r="C31" s="4">
        <v>22</v>
      </c>
      <c r="D31" s="4" t="s">
        <v>4</v>
      </c>
      <c r="E31" s="24" t="s">
        <v>20</v>
      </c>
      <c r="F31" s="5">
        <v>72.69</v>
      </c>
      <c r="G31" s="18">
        <v>0</v>
      </c>
      <c r="H31" s="7">
        <f t="shared" si="0"/>
        <v>21742.543484327285</v>
      </c>
      <c r="I31" s="7">
        <f t="shared" si="1"/>
        <v>0</v>
      </c>
      <c r="J31" s="7">
        <f t="shared" si="2"/>
        <v>21742.543484327285</v>
      </c>
      <c r="K31" s="6">
        <f t="shared" si="3"/>
        <v>5435.635871081821</v>
      </c>
      <c r="L31" s="21">
        <f t="shared" si="4"/>
        <v>760.989021951455</v>
      </c>
    </row>
    <row r="32" spans="2:12" ht="15">
      <c r="B32" s="3">
        <v>26</v>
      </c>
      <c r="C32" s="4">
        <v>23</v>
      </c>
      <c r="D32" s="4" t="s">
        <v>4</v>
      </c>
      <c r="E32" s="24" t="s">
        <v>21</v>
      </c>
      <c r="F32" s="5">
        <v>79.43</v>
      </c>
      <c r="G32" s="18">
        <v>19.88</v>
      </c>
      <c r="H32" s="7">
        <f t="shared" si="0"/>
        <v>23758.566913744893</v>
      </c>
      <c r="I32" s="7">
        <f t="shared" si="1"/>
        <v>8939.629915021404</v>
      </c>
      <c r="J32" s="7">
        <f t="shared" si="2"/>
        <v>32698.196828766297</v>
      </c>
      <c r="K32" s="6">
        <f t="shared" si="3"/>
        <v>8174.549207191574</v>
      </c>
      <c r="L32" s="21">
        <f t="shared" si="4"/>
        <v>1144.4368890068206</v>
      </c>
    </row>
    <row r="33" spans="2:12" ht="15">
      <c r="B33" s="3">
        <v>27</v>
      </c>
      <c r="C33" s="4">
        <v>24</v>
      </c>
      <c r="D33" s="4" t="s">
        <v>4</v>
      </c>
      <c r="E33" s="24" t="s">
        <v>22</v>
      </c>
      <c r="F33" s="5">
        <v>76.32</v>
      </c>
      <c r="G33" s="18">
        <v>19.75</v>
      </c>
      <c r="H33" s="7">
        <f t="shared" si="0"/>
        <v>22828.32464883558</v>
      </c>
      <c r="I33" s="7">
        <f t="shared" si="1"/>
        <v>8881.171570506676</v>
      </c>
      <c r="J33" s="7">
        <f t="shared" si="2"/>
        <v>31709.496219342254</v>
      </c>
      <c r="K33" s="6">
        <f t="shared" si="3"/>
        <v>7927.374054835564</v>
      </c>
      <c r="L33" s="21">
        <f t="shared" si="4"/>
        <v>1109.832367676979</v>
      </c>
    </row>
    <row r="34" spans="2:12" ht="15">
      <c r="B34" s="3">
        <v>28</v>
      </c>
      <c r="C34" s="4">
        <v>25</v>
      </c>
      <c r="D34" s="4" t="s">
        <v>4</v>
      </c>
      <c r="E34" s="24" t="s">
        <v>23</v>
      </c>
      <c r="F34" s="5">
        <v>72.69</v>
      </c>
      <c r="G34" s="18">
        <v>12.25</v>
      </c>
      <c r="H34" s="7">
        <f t="shared" si="0"/>
        <v>21742.543484327285</v>
      </c>
      <c r="I34" s="7">
        <f t="shared" si="1"/>
        <v>5508.57477158009</v>
      </c>
      <c r="J34" s="7">
        <f t="shared" si="2"/>
        <v>27251.118255907375</v>
      </c>
      <c r="K34" s="6">
        <f t="shared" si="3"/>
        <v>6812.779563976844</v>
      </c>
      <c r="L34" s="21">
        <f t="shared" si="4"/>
        <v>953.7891389567582</v>
      </c>
    </row>
    <row r="35" spans="2:12" ht="15">
      <c r="B35" s="3">
        <v>29</v>
      </c>
      <c r="C35" s="4">
        <v>26</v>
      </c>
      <c r="D35" s="4" t="s">
        <v>4</v>
      </c>
      <c r="E35" s="24" t="s">
        <v>24</v>
      </c>
      <c r="F35" s="5">
        <v>79.43</v>
      </c>
      <c r="G35" s="18">
        <v>10.42</v>
      </c>
      <c r="H35" s="7">
        <f t="shared" si="0"/>
        <v>23758.566913744893</v>
      </c>
      <c r="I35" s="7">
        <f t="shared" si="1"/>
        <v>4685.661152642003</v>
      </c>
      <c r="J35" s="7">
        <f t="shared" si="2"/>
        <v>28444.228066386895</v>
      </c>
      <c r="K35" s="6">
        <f t="shared" si="3"/>
        <v>7111.057016596724</v>
      </c>
      <c r="L35" s="21">
        <f t="shared" si="4"/>
        <v>995.5479823235414</v>
      </c>
    </row>
    <row r="36" spans="2:12" ht="15">
      <c r="B36" s="3">
        <v>30</v>
      </c>
      <c r="C36" s="4">
        <v>27</v>
      </c>
      <c r="D36" s="4" t="s">
        <v>4</v>
      </c>
      <c r="E36" s="24" t="s">
        <v>25</v>
      </c>
      <c r="F36" s="5">
        <v>76.73</v>
      </c>
      <c r="G36" s="18">
        <v>0</v>
      </c>
      <c r="H36" s="7">
        <f t="shared" si="0"/>
        <v>22950.961088904012</v>
      </c>
      <c r="I36" s="7">
        <f t="shared" si="1"/>
        <v>0</v>
      </c>
      <c r="J36" s="7">
        <f t="shared" si="2"/>
        <v>22950.961088904012</v>
      </c>
      <c r="K36" s="6">
        <f t="shared" si="3"/>
        <v>5737.740272226003</v>
      </c>
      <c r="L36" s="21">
        <f t="shared" si="4"/>
        <v>803.2836381116405</v>
      </c>
    </row>
    <row r="37" spans="2:12" ht="15">
      <c r="B37" s="3">
        <v>31</v>
      </c>
      <c r="C37" s="4">
        <v>28</v>
      </c>
      <c r="D37" s="4" t="s">
        <v>4</v>
      </c>
      <c r="E37" s="24" t="s">
        <v>26</v>
      </c>
      <c r="F37" s="5">
        <v>72.07</v>
      </c>
      <c r="G37" s="18">
        <v>8.56</v>
      </c>
      <c r="H37" s="7">
        <f t="shared" si="0"/>
        <v>21557.093257882338</v>
      </c>
      <c r="I37" s="7">
        <f t="shared" si="1"/>
        <v>3849.25714650821</v>
      </c>
      <c r="J37" s="7">
        <f t="shared" si="2"/>
        <v>25406.35040439055</v>
      </c>
      <c r="K37" s="6">
        <f t="shared" si="3"/>
        <v>6351.587601097637</v>
      </c>
      <c r="L37" s="21">
        <f t="shared" si="4"/>
        <v>889.2222641536692</v>
      </c>
    </row>
    <row r="38" spans="2:12" ht="15">
      <c r="B38" s="3">
        <v>32</v>
      </c>
      <c r="C38" s="4">
        <v>29</v>
      </c>
      <c r="D38" s="4" t="s">
        <v>4</v>
      </c>
      <c r="E38" s="24" t="s">
        <v>27</v>
      </c>
      <c r="F38" s="5">
        <v>54.6</v>
      </c>
      <c r="G38" s="18">
        <v>9.1</v>
      </c>
      <c r="H38" s="7">
        <f t="shared" si="0"/>
        <v>16331.58445789338</v>
      </c>
      <c r="I38" s="7">
        <f t="shared" si="1"/>
        <v>4092.084116030924</v>
      </c>
      <c r="J38" s="7">
        <f t="shared" si="2"/>
        <v>20423.668573924304</v>
      </c>
      <c r="K38" s="6">
        <f t="shared" si="3"/>
        <v>5105.917143481076</v>
      </c>
      <c r="L38" s="21">
        <f t="shared" si="4"/>
        <v>714.8284000873507</v>
      </c>
    </row>
    <row r="39" spans="2:12" ht="15">
      <c r="B39" s="3">
        <v>33</v>
      </c>
      <c r="C39" s="4">
        <v>30</v>
      </c>
      <c r="D39" s="4" t="s">
        <v>4</v>
      </c>
      <c r="E39" s="24" t="s">
        <v>46</v>
      </c>
      <c r="F39" s="5">
        <v>76.32</v>
      </c>
      <c r="G39" s="18">
        <v>0</v>
      </c>
      <c r="H39" s="7">
        <f t="shared" si="0"/>
        <v>22828.32464883558</v>
      </c>
      <c r="I39" s="7">
        <f t="shared" si="1"/>
        <v>0</v>
      </c>
      <c r="J39" s="7">
        <f t="shared" si="2"/>
        <v>22828.32464883558</v>
      </c>
      <c r="K39" s="6">
        <f t="shared" si="3"/>
        <v>5707.081162208895</v>
      </c>
      <c r="L39" s="21">
        <f t="shared" si="4"/>
        <v>798.9913627092453</v>
      </c>
    </row>
    <row r="40" spans="2:12" ht="15">
      <c r="B40" s="3"/>
      <c r="C40" s="3"/>
      <c r="D40" s="3"/>
      <c r="E40" s="3"/>
      <c r="F40" s="26">
        <f aca="true" t="shared" si="5" ref="F40:K40">SUM(F10:F39)</f>
        <v>2174.48</v>
      </c>
      <c r="G40" s="27">
        <f t="shared" si="5"/>
        <v>313.02000000000004</v>
      </c>
      <c r="H40" s="6">
        <f t="shared" si="5"/>
        <v>650415.82</v>
      </c>
      <c r="I40" s="6">
        <f t="shared" si="5"/>
        <v>140758.69999999998</v>
      </c>
      <c r="J40" s="6">
        <f t="shared" si="5"/>
        <v>791174.5199999999</v>
      </c>
      <c r="K40" s="6">
        <f t="shared" si="5"/>
        <v>197793.62999999998</v>
      </c>
      <c r="L40" s="21">
        <f t="shared" si="4"/>
        <v>27691.1082</v>
      </c>
    </row>
    <row r="41" spans="8:10" ht="15">
      <c r="H41" s="11"/>
      <c r="I41" s="11"/>
      <c r="J41" s="11"/>
    </row>
    <row r="42" ht="18" customHeight="1"/>
  </sheetData>
  <sheetProtection/>
  <autoFilter ref="B9:K40"/>
  <mergeCells count="1">
    <mergeCell ref="D5:D6"/>
  </mergeCells>
  <printOptions/>
  <pageMargins left="0.66" right="0.39" top="0.1968503937007874" bottom="0.11811023622047245" header="0.31496062992125984" footer="0.31496062992125984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cionca.terezia</cp:lastModifiedBy>
  <cp:lastPrinted>2020-01-15T08:56:36Z</cp:lastPrinted>
  <dcterms:created xsi:type="dcterms:W3CDTF">2013-03-18T07:51:20Z</dcterms:created>
  <dcterms:modified xsi:type="dcterms:W3CDTF">2020-02-04T08:18:58Z</dcterms:modified>
  <cp:category/>
  <cp:version/>
  <cp:contentType/>
  <cp:contentStatus/>
</cp:coreProperties>
</file>